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2022 FATURALAR\4- EDGE PROFORMA FATURA\"/>
    </mc:Choice>
  </mc:AlternateContent>
  <xr:revisionPtr revIDLastSave="0" documentId="13_ncr:1_{FF05C5F8-F649-4412-B5E8-E259E3815E4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BOŞ" sheetId="1" r:id="rId1"/>
    <sheet name="ÇEKİ LİSTESİ" sheetId="2" r:id="rId2"/>
    <sheet name="PACKING LIST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BOŞ!$A$1:$M$52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C34" i="3" l="1"/>
  <c r="C34" i="2"/>
  <c r="F1" i="3" l="1"/>
  <c r="F1" i="2"/>
  <c r="G34" i="2"/>
  <c r="F34" i="2"/>
  <c r="D34" i="2"/>
  <c r="D34" i="3"/>
  <c r="F34" i="3"/>
  <c r="G34" i="3"/>
  <c r="L11" i="1" l="1"/>
  <c r="M30" i="1" l="1"/>
  <c r="M31" i="1"/>
  <c r="M32" i="1"/>
  <c r="M33" i="1"/>
  <c r="M34" i="1"/>
  <c r="M35" i="1"/>
  <c r="M36" i="1"/>
  <c r="M37" i="1"/>
  <c r="M38" i="1"/>
  <c r="M29" i="1"/>
  <c r="M28" i="1"/>
  <c r="M40" i="1" l="1"/>
  <c r="M42" i="1"/>
</calcChain>
</file>

<file path=xl/sharedStrings.xml><?xml version="1.0" encoding="utf-8"?>
<sst xmlns="http://schemas.openxmlformats.org/spreadsheetml/2006/main" count="128" uniqueCount="83">
  <si>
    <t>Tel.:</t>
  </si>
  <si>
    <t>Faks:</t>
  </si>
  <si>
    <t>Karatay / KONYA</t>
  </si>
  <si>
    <t>Email:</t>
  </si>
  <si>
    <t>DATE:</t>
  </si>
  <si>
    <t>ROW NUMBER:</t>
  </si>
  <si>
    <t>Bill To:</t>
  </si>
  <si>
    <t>Name:</t>
  </si>
  <si>
    <t>Company:</t>
  </si>
  <si>
    <t>Street:</t>
  </si>
  <si>
    <t>City, ST ZIP CODE:</t>
  </si>
  <si>
    <t>Phone:</t>
  </si>
  <si>
    <t>SHIP VIA</t>
  </si>
  <si>
    <t>SHIP DATE</t>
  </si>
  <si>
    <t>DUE DATE</t>
  </si>
  <si>
    <t>HIGHWAY</t>
  </si>
  <si>
    <t>ID</t>
  </si>
  <si>
    <t>Quantity</t>
  </si>
  <si>
    <t>Unit</t>
  </si>
  <si>
    <t>Unit Price</t>
  </si>
  <si>
    <t>Line Total</t>
  </si>
  <si>
    <t>Description</t>
  </si>
  <si>
    <t>Sub Total</t>
  </si>
  <si>
    <t>Tax Rate</t>
  </si>
  <si>
    <t>Total</t>
  </si>
  <si>
    <t>BANK NUMBER:</t>
  </si>
  <si>
    <t>Ship To:</t>
  </si>
  <si>
    <t>------</t>
  </si>
  <si>
    <t>PROFORMA INVOICE</t>
  </si>
  <si>
    <t>CUSTOMER / ALICI</t>
  </si>
  <si>
    <t>ÇEKİ LİSTESİ - PACKING LIST</t>
  </si>
  <si>
    <t>ADET</t>
  </si>
  <si>
    <t>KOLİ ADEDİ</t>
  </si>
  <si>
    <t>PALET NO</t>
  </si>
  <si>
    <t>TOPLAM NET KG</t>
  </si>
  <si>
    <t>TOPLAM BRÜT KG</t>
  </si>
  <si>
    <t>UNIT</t>
  </si>
  <si>
    <t>ÜRÜN AÇIKLAMASI</t>
  </si>
  <si>
    <t>NO</t>
  </si>
  <si>
    <t>Adres:</t>
  </si>
  <si>
    <t>Fatih Demirciler San.</t>
  </si>
  <si>
    <t>Sitesi Resul Sk. No:8</t>
  </si>
  <si>
    <t>(0332) 342 56 02</t>
  </si>
  <si>
    <t>EDGE METAL MAKİNE PLASTİK İNŞAAT ELEKT.ELEKTRONİK DOĞALGAZ DIŞ TİC. VE SAN.LTD.ŞTİ.</t>
  </si>
  <si>
    <t>(0332) 342 56 13</t>
  </si>
  <si>
    <t>info@edgedisticaret.com</t>
  </si>
  <si>
    <t>MR. ARKIN HASRET</t>
  </si>
  <si>
    <t>ARKIN HASRET</t>
  </si>
  <si>
    <t>1266,ROUTE DU PONT</t>
  </si>
  <si>
    <t>42300 VILLEREST</t>
  </si>
  <si>
    <t>TR79 0020 5000 0959 6881 1001 02</t>
  </si>
  <si>
    <t xml:space="preserve">EDGE METAL MAKİNE PLASTİK İNŞAAT ELEKT. </t>
  </si>
  <si>
    <t>ELEKTRONİK DOĞALGAZ DIŞ TİC. VE SAN.</t>
  </si>
  <si>
    <t>SWİFT:KTEFTRIS</t>
  </si>
  <si>
    <t>Kenan Yıldırım</t>
  </si>
  <si>
    <t>Piece</t>
  </si>
  <si>
    <t>JOINTLESS GUTTER INNER HANGER/TELESCOPIC</t>
  </si>
  <si>
    <t>RAL 7016 RAINWATER HEAD BOX GUTTER WITH STRAINER</t>
  </si>
  <si>
    <t>RAL 7016 SIDE COVER 0,50 mm</t>
  </si>
  <si>
    <t>RAL 9002 SIDE COVER 0,50 mm</t>
  </si>
  <si>
    <t>RAL 7016 HIDDEN CLASP</t>
  </si>
  <si>
    <t>RAL 9010 HIDDEN CLASP</t>
  </si>
  <si>
    <t>RAL 9002 REVERSE CORNER COVERING APPARATUS</t>
  </si>
  <si>
    <t>RAL 9002 CORNER COVERING APPARATUS</t>
  </si>
  <si>
    <t>RAL 7016 REVERSE CORNER COVERING APPARATUS</t>
  </si>
  <si>
    <t>RAL 7016 CORNER COVERING APPARATUS</t>
  </si>
  <si>
    <t>SALES RESPONSIBLE</t>
  </si>
  <si>
    <t>7016 KÖŞE KAPATMA APRATI</t>
  </si>
  <si>
    <t>7016 TERS KÖŞE KAPATMA APARATI</t>
  </si>
  <si>
    <t>9002 KÖŞE KAPATMA APARATI</t>
  </si>
  <si>
    <t>9002 TERS KÖŞE KAPATMA APARATI</t>
  </si>
  <si>
    <t>7016 KÖŞELİ OLUK YAN KAPAK</t>
  </si>
  <si>
    <t>9002 KÖŞELİ OLUK YAN KAPAK</t>
  </si>
  <si>
    <t xml:space="preserve">EKSİZ OLUK İÇ KANCA GEÇMELİ TAKVİYESİZ </t>
  </si>
  <si>
    <t>7016 İNİŞ BORU GİZLİ KELEPÇE</t>
  </si>
  <si>
    <t>9010 İNİŞ BORU GİZLİ KELEPÇE</t>
  </si>
  <si>
    <t>7016 KUTU HAZNE SÜZGEÇLİ</t>
  </si>
  <si>
    <t>PACKING LIST</t>
  </si>
  <si>
    <t>CUSTOMER</t>
  </si>
  <si>
    <t>Box Qty</t>
  </si>
  <si>
    <t>Pallet Number</t>
  </si>
  <si>
    <t>Total Net Kg</t>
  </si>
  <si>
    <t>Total Gross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</si>
</sst>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_-* #,##0\ &quot;TL&quot;_-;\-* #,##0\ &quot;TL&quot;_-;_-* &quot;-&quot;\ &quot;TL&quot;_-;_-@_-"/>
    <numFmt numFmtId="169" formatCode="_-* #,##0.00\ &quot;TL&quot;_-;\-* #,##0.00\ &quot;TL&quot;_-;_-* &quot;-&quot;??\ &quot;TL&quot;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₺-41F]"/>
    <numFmt numFmtId="195" formatCode="0000000000000"/>
    <numFmt numFmtId="196" formatCode="#,##0.00\ [$€-407]"/>
    <numFmt numFmtId="197" formatCode="00000"/>
    <numFmt numFmtId="198" formatCode="#,##0.00\ [$€-40C]"/>
  </numFmts>
  <fonts count="74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u/>
      <sz val="10"/>
      <color theme="3" tint="0.39997558519241921"/>
      <name val="Times New Roman"/>
      <family val="1"/>
      <charset val="162"/>
    </font>
    <font>
      <b/>
      <u/>
      <sz val="10"/>
      <color rgb="FF003366"/>
      <name val="Times New Roman"/>
      <family val="1"/>
      <charset val="162"/>
    </font>
    <font>
      <sz val="11"/>
      <color rgb="FF003366"/>
      <name val="Times New Roman"/>
      <family val="1"/>
      <charset val="162"/>
    </font>
    <font>
      <b/>
      <u/>
      <sz val="14"/>
      <color rgb="FF003366"/>
      <name val="Times New Roman"/>
      <family val="1"/>
      <charset val="162"/>
    </font>
    <font>
      <b/>
      <sz val="8"/>
      <color rgb="FF003366"/>
      <name val="Times New Roman"/>
      <family val="1"/>
      <charset val="162"/>
    </font>
    <font>
      <b/>
      <u/>
      <sz val="11"/>
      <name val="Times New Roman"/>
      <family val="1"/>
      <charset val="162"/>
    </font>
    <font>
      <sz val="21"/>
      <color rgb="FF202124"/>
      <name val="İnherit"/>
    </font>
    <font>
      <sz val="11"/>
      <color theme="1"/>
      <name val="Calibri"/>
      <family val="2"/>
      <charset val="162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CCCC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5FFE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thick">
        <color theme="0" tint="-0.24994659260841701"/>
      </top>
      <bottom/>
      <diagonal/>
    </border>
    <border>
      <left/>
      <right/>
      <top/>
      <bottom style="thick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245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9" applyNumberFormat="0" applyAlignment="0" applyProtection="0"/>
    <xf numFmtId="0" fontId="30" fillId="37" borderId="9" applyNumberFormat="0" applyAlignment="0" applyProtection="0"/>
    <xf numFmtId="0" fontId="22" fillId="0" borderId="5" applyNumberFormat="0" applyFill="0" applyAlignment="0" applyProtection="0"/>
    <xf numFmtId="0" fontId="31" fillId="38" borderId="10" applyNumberFormat="0" applyAlignment="0" applyProtection="0"/>
    <xf numFmtId="0" fontId="32" fillId="0" borderId="11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12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9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9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14" applyNumberFormat="0" applyAlignment="0" applyProtection="0">
      <alignment horizontal="left" vertical="center"/>
    </xf>
    <xf numFmtId="0" fontId="43" fillId="0" borderId="15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48" fillId="23" borderId="9" applyNumberFormat="0" applyAlignment="0" applyProtection="0"/>
    <xf numFmtId="10" fontId="42" fillId="41" borderId="1" applyNumberFormat="0" applyBorder="0" applyAlignment="0" applyProtection="0"/>
    <xf numFmtId="0" fontId="39" fillId="8" borderId="9" applyNumberFormat="0" applyAlignment="0" applyProtection="0"/>
    <xf numFmtId="0" fontId="49" fillId="4" borderId="0" applyNumberFormat="0" applyBorder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5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45" borderId="12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1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13" applyNumberFormat="0" applyAlignment="0" applyProtection="0"/>
    <xf numFmtId="164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13" applyNumberFormat="0" applyAlignment="0" applyProtection="0"/>
    <xf numFmtId="1" fontId="13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1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0" applyNumberFormat="0" applyAlignment="0" applyProtection="0"/>
    <xf numFmtId="166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148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vertical="center"/>
    </xf>
    <xf numFmtId="0" fontId="7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4" fillId="2" borderId="0" xfId="0" applyFont="1" applyFill="1" applyAlignment="1">
      <alignment horizontal="left" wrapText="1"/>
    </xf>
    <xf numFmtId="0" fontId="65" fillId="2" borderId="3" xfId="0" applyFont="1" applyFill="1" applyBorder="1" applyAlignment="1">
      <alignment horizontal="center"/>
    </xf>
    <xf numFmtId="0" fontId="65" fillId="2" borderId="0" xfId="0" applyFont="1" applyFill="1"/>
    <xf numFmtId="165" fontId="3" fillId="2" borderId="0" xfId="0" applyNumberFormat="1" applyFont="1" applyFill="1"/>
    <xf numFmtId="0" fontId="66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3" fillId="50" borderId="0" xfId="0" applyFont="1" applyFill="1"/>
    <xf numFmtId="0" fontId="8" fillId="2" borderId="19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/>
    </xf>
    <xf numFmtId="0" fontId="3" fillId="2" borderId="19" xfId="0" applyFont="1" applyFill="1" applyBorder="1"/>
    <xf numFmtId="0" fontId="66" fillId="2" borderId="19" xfId="0" applyFont="1" applyFill="1" applyBorder="1" applyAlignment="1">
      <alignment horizontal="right"/>
    </xf>
    <xf numFmtId="0" fontId="11" fillId="2" borderId="19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51" borderId="2" xfId="0" applyFont="1" applyFill="1" applyBorder="1" applyAlignment="1">
      <alignment horizontal="center"/>
    </xf>
    <xf numFmtId="0" fontId="3" fillId="51" borderId="2" xfId="0" applyFont="1" applyFill="1" applyBorder="1"/>
    <xf numFmtId="0" fontId="3" fillId="51" borderId="3" xfId="0" applyFont="1" applyFill="1" applyBorder="1" applyAlignment="1">
      <alignment horizontal="center"/>
    </xf>
    <xf numFmtId="0" fontId="3" fillId="51" borderId="3" xfId="0" applyFont="1" applyFill="1" applyBorder="1"/>
    <xf numFmtId="0" fontId="5" fillId="2" borderId="0" xfId="0" applyFont="1" applyFill="1"/>
    <xf numFmtId="0" fontId="67" fillId="2" borderId="0" xfId="0" applyFont="1" applyFill="1" applyAlignment="1">
      <alignment horizontal="left" vertical="center"/>
    </xf>
    <xf numFmtId="0" fontId="68" fillId="2" borderId="0" xfId="0" applyFont="1" applyFill="1" applyAlignment="1">
      <alignment horizontal="left"/>
    </xf>
    <xf numFmtId="0" fontId="8" fillId="2" borderId="1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165" fontId="2" fillId="2" borderId="0" xfId="0" applyNumberFormat="1" applyFont="1" applyFill="1"/>
    <xf numFmtId="0" fontId="8" fillId="52" borderId="17" xfId="0" applyFont="1" applyFill="1" applyBorder="1" applyAlignment="1">
      <alignment horizontal="left" vertical="center"/>
    </xf>
    <xf numFmtId="0" fontId="3" fillId="52" borderId="17" xfId="0" applyFont="1" applyFill="1" applyBorder="1" applyAlignment="1">
      <alignment horizontal="left"/>
    </xf>
    <xf numFmtId="0" fontId="3" fillId="52" borderId="17" xfId="0" applyFont="1" applyFill="1" applyBorder="1"/>
    <xf numFmtId="0" fontId="11" fillId="52" borderId="17" xfId="0" applyFont="1" applyFill="1" applyBorder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28" xfId="0" applyBorder="1"/>
    <xf numFmtId="0" fontId="2" fillId="0" borderId="29" xfId="0" applyFont="1" applyBorder="1" applyAlignment="1">
      <alignment horizontal="right"/>
    </xf>
    <xf numFmtId="1" fontId="2" fillId="0" borderId="29" xfId="0" applyNumberFormat="1" applyFont="1" applyBorder="1"/>
    <xf numFmtId="1" fontId="2" fillId="0" borderId="30" xfId="0" applyNumberFormat="1" applyFont="1" applyBorder="1"/>
    <xf numFmtId="0" fontId="5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/>
    </xf>
    <xf numFmtId="196" fontId="0" fillId="51" borderId="2" xfId="0" applyNumberFormat="1" applyFill="1" applyBorder="1"/>
    <xf numFmtId="196" fontId="0" fillId="2" borderId="3" xfId="0" applyNumberFormat="1" applyFill="1" applyBorder="1"/>
    <xf numFmtId="196" fontId="0" fillId="51" borderId="3" xfId="0" applyNumberFormat="1" applyFill="1" applyBorder="1"/>
    <xf numFmtId="196" fontId="2" fillId="2" borderId="4" xfId="0" applyNumberFormat="1" applyFont="1" applyFill="1" applyBorder="1"/>
    <xf numFmtId="196" fontId="2" fillId="2" borderId="3" xfId="0" applyNumberFormat="1" applyFont="1" applyFill="1" applyBorder="1"/>
    <xf numFmtId="0" fontId="32" fillId="2" borderId="0" xfId="0" applyFont="1" applyFill="1"/>
    <xf numFmtId="3" fontId="3" fillId="51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51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 vertical="center"/>
    </xf>
    <xf numFmtId="0" fontId="7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/>
    <xf numFmtId="195" fontId="3" fillId="0" borderId="0" xfId="0" applyNumberFormat="1" applyFont="1"/>
    <xf numFmtId="0" fontId="5" fillId="0" borderId="2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15" xfId="0" applyBorder="1"/>
    <xf numFmtId="1" fontId="0" fillId="0" borderId="15" xfId="0" applyNumberFormat="1" applyBorder="1"/>
    <xf numFmtId="0" fontId="5" fillId="0" borderId="0" xfId="0" applyFont="1" applyAlignment="1">
      <alignment horizontal="center" vertical="center" wrapText="1"/>
    </xf>
    <xf numFmtId="14" fontId="0" fillId="0" borderId="0" xfId="0" applyNumberFormat="1"/>
    <xf numFmtId="0" fontId="0" fillId="0" borderId="23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 wrapText="1"/>
    </xf>
    <xf numFmtId="0" fontId="73" fillId="0" borderId="31" xfId="0" applyFont="1" applyBorder="1" applyAlignment="1">
      <alignment horizontal="center" vertical="center" wrapText="1"/>
    </xf>
    <xf numFmtId="0" fontId="73" fillId="0" borderId="15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71" fillId="2" borderId="0" xfId="1244" applyFont="1" applyFill="1" applyAlignment="1" applyProtection="1">
      <alignment horizontal="left" wrapText="1"/>
    </xf>
    <xf numFmtId="0" fontId="70" fillId="2" borderId="0" xfId="0" applyFont="1" applyFill="1" applyAlignment="1">
      <alignment horizontal="center" vertical="center" wrapText="1"/>
    </xf>
    <xf numFmtId="0" fontId="5" fillId="51" borderId="2" xfId="0" applyFont="1" applyFill="1" applyBorder="1" applyAlignment="1">
      <alignment horizontal="left"/>
    </xf>
    <xf numFmtId="198" fontId="0" fillId="51" borderId="2" xfId="0" applyNumberFormat="1" applyFill="1" applyBorder="1" applyAlignment="1">
      <alignment horizontal="center"/>
    </xf>
    <xf numFmtId="0" fontId="69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67" fillId="2" borderId="0" xfId="0" applyFont="1" applyFill="1" applyAlignment="1">
      <alignment horizontal="right"/>
    </xf>
    <xf numFmtId="14" fontId="3" fillId="2" borderId="0" xfId="0" applyNumberFormat="1" applyFont="1" applyFill="1" applyAlignment="1">
      <alignment horizontal="left"/>
    </xf>
    <xf numFmtId="197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left" vertical="center"/>
    </xf>
    <xf numFmtId="0" fontId="5" fillId="2" borderId="3" xfId="0" applyFont="1" applyFill="1" applyBorder="1" applyAlignment="1">
      <alignment horizontal="left" wrapText="1"/>
    </xf>
    <xf numFmtId="198" fontId="0" fillId="2" borderId="3" xfId="0" applyNumberFormat="1" applyFill="1" applyBorder="1" applyAlignment="1">
      <alignment horizontal="center"/>
    </xf>
    <xf numFmtId="198" fontId="0" fillId="51" borderId="3" xfId="0" applyNumberFormat="1" applyFill="1" applyBorder="1" applyAlignment="1">
      <alignment horizontal="center"/>
    </xf>
    <xf numFmtId="0" fontId="5" fillId="52" borderId="17" xfId="0" applyFont="1" applyFill="1" applyBorder="1" applyAlignment="1">
      <alignment horizontal="center" vertical="center"/>
    </xf>
    <xf numFmtId="0" fontId="5" fillId="5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 vertical="center"/>
    </xf>
    <xf numFmtId="0" fontId="5" fillId="52" borderId="17" xfId="0" quotePrefix="1" applyFont="1" applyFill="1" applyBorder="1" applyAlignment="1">
      <alignment horizontal="center"/>
    </xf>
    <xf numFmtId="0" fontId="5" fillId="51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3" fillId="51" borderId="3" xfId="0" applyFont="1" applyFill="1" applyBorder="1" applyAlignment="1">
      <alignment horizontal="left"/>
    </xf>
    <xf numFmtId="194" fontId="0" fillId="51" borderId="3" xfId="0" applyNumberFormat="1" applyFill="1" applyBorder="1" applyAlignment="1">
      <alignment horizontal="center"/>
    </xf>
    <xf numFmtId="198" fontId="0" fillId="0" borderId="3" xfId="0" applyNumberFormat="1" applyBorder="1" applyAlignment="1">
      <alignment horizontal="center"/>
    </xf>
    <xf numFmtId="0" fontId="9" fillId="2" borderId="1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5" fillId="51" borderId="3" xfId="0" applyFont="1" applyFill="1" applyBorder="1" applyAlignment="1">
      <alignment horizontal="left"/>
    </xf>
    <xf numFmtId="195" fontId="3" fillId="2" borderId="0" xfId="0" applyNumberFormat="1" applyFont="1" applyFill="1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" fontId="0" fillId="0" borderId="22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" fontId="0" fillId="0" borderId="33" xfId="0" applyNumberFormat="1" applyBorder="1" applyAlignment="1">
      <alignment horizontal="center" vertical="center"/>
    </xf>
    <xf numFmtId="1" fontId="0" fillId="0" borderId="34" xfId="0" applyNumberFormat="1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2" fontId="0" fillId="0" borderId="22" xfId="0" applyNumberFormat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23" xfId="0" applyNumberFormat="1" applyBorder="1" applyAlignment="1">
      <alignment horizontal="center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colors>
    <mruColors>
      <color rgb="FFFFFF5B"/>
      <color rgb="FFFFFF0D"/>
      <color rgb="FFE5FFE5"/>
      <color rgb="FFCCFFCC"/>
      <color rgb="FFF4EE00"/>
      <color rgb="FF003366"/>
      <color rgb="FF006699"/>
      <color rgb="FF0066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25399</xdr:colOff>
      <xdr:row>0</xdr:row>
      <xdr:rowOff>38100</xdr:rowOff>
    </xdr:from>
    <xdr:to>
      <xdr:col>5</xdr:col>
      <xdr:colOff>133350</xdr:colOff>
      <xdr:row>5</xdr:row>
      <xdr:rowOff>0</xdr:rowOff>
    </xdr:to>
    <xdr:pic>
      <xdr:nvPicPr>
        <xdr:cNvPr id="3" name="7 Resim">
          <a:extLst>
            <a:ext uri="{FF2B5EF4-FFF2-40B4-BE49-F238E27FC236}">
              <a16:creationId xmlns:a16="http://schemas.microsoft.com/office/drawing/2014/main" id="{4E079ED4-E693-4D83-B674-CAC95358E47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99" y="38100"/>
          <a:ext cx="2498726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ah\Desktop\MEGA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erahaluminyum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2"/>
  <sheetViews>
    <sheetView view="pageBreakPreview" zoomScaleSheetLayoutView="100" workbookViewId="0">
      <selection activeCell="R32" sqref="R32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7.710937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8" ht="15" customHeight="1">
      <c r="G1" s="2"/>
      <c r="H1" s="91"/>
      <c r="I1" s="91"/>
      <c r="J1" s="3"/>
      <c r="K1" s="4"/>
      <c r="L1" s="92"/>
      <c r="M1" s="92"/>
    </row>
    <row r="2" spans="1:18" ht="15" customHeight="1">
      <c r="G2" s="12" t="s">
        <v>39</v>
      </c>
      <c r="H2" s="91" t="s">
        <v>40</v>
      </c>
      <c r="I2" s="91"/>
      <c r="J2" s="91"/>
      <c r="K2" s="3"/>
      <c r="L2" s="5"/>
    </row>
    <row r="3" spans="1:18" ht="15" customHeight="1">
      <c r="G3" s="5"/>
      <c r="H3" s="19" t="s">
        <v>41</v>
      </c>
      <c r="I3" s="19"/>
      <c r="J3" s="19"/>
      <c r="K3" s="19"/>
      <c r="L3" s="5"/>
    </row>
    <row r="4" spans="1:18" ht="15" customHeight="1">
      <c r="H4" s="5"/>
      <c r="I4" s="5"/>
      <c r="J4" s="19" t="s">
        <v>2</v>
      </c>
      <c r="L4" s="19"/>
      <c r="P4" s="2"/>
      <c r="Q4" s="5"/>
      <c r="R4" s="5"/>
    </row>
    <row r="5" spans="1:18" ht="15" customHeight="1">
      <c r="G5" s="12" t="s">
        <v>0</v>
      </c>
      <c r="H5" s="91" t="s">
        <v>42</v>
      </c>
      <c r="I5" s="91"/>
      <c r="J5" s="91"/>
      <c r="K5" s="19"/>
      <c r="L5" s="19"/>
    </row>
    <row r="6" spans="1:18" ht="15" customHeight="1">
      <c r="A6" s="94" t="s">
        <v>43</v>
      </c>
      <c r="B6" s="94"/>
      <c r="C6" s="94"/>
      <c r="D6" s="94"/>
      <c r="E6" s="94"/>
      <c r="F6" s="6"/>
      <c r="G6" s="12" t="s">
        <v>1</v>
      </c>
      <c r="H6" s="91" t="s">
        <v>44</v>
      </c>
      <c r="I6" s="91"/>
      <c r="J6" s="91"/>
      <c r="K6" s="13"/>
      <c r="L6" s="13"/>
    </row>
    <row r="7" spans="1:18" ht="15" customHeight="1">
      <c r="A7" s="94"/>
      <c r="B7" s="94"/>
      <c r="C7" s="94"/>
      <c r="D7" s="94"/>
      <c r="E7" s="94"/>
      <c r="F7" s="6"/>
      <c r="G7" s="14" t="s">
        <v>3</v>
      </c>
      <c r="H7" s="93" t="s">
        <v>45</v>
      </c>
      <c r="I7" s="93"/>
      <c r="J7" s="93"/>
      <c r="K7" s="93"/>
      <c r="L7" s="20"/>
      <c r="P7" s="2"/>
      <c r="Q7" s="5"/>
      <c r="R7" s="5"/>
    </row>
    <row r="8" spans="1:18" ht="9.9499999999999993" customHeight="1">
      <c r="A8" s="94"/>
      <c r="B8" s="94"/>
      <c r="C8" s="94"/>
      <c r="D8" s="94"/>
      <c r="E8" s="94"/>
      <c r="F8" s="6"/>
      <c r="G8" s="7"/>
      <c r="H8" s="7"/>
      <c r="I8" s="7"/>
      <c r="J8" s="7"/>
      <c r="K8" s="7"/>
      <c r="L8" s="7"/>
      <c r="M8" s="7"/>
    </row>
    <row r="9" spans="1:18" ht="18.75">
      <c r="A9" s="97" t="s">
        <v>28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P9" s="5"/>
      <c r="Q9" s="5"/>
      <c r="R9" s="5"/>
    </row>
    <row r="10" spans="1:18" ht="9.9499999999999993" customHeight="1">
      <c r="A10" s="98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P10" s="2"/>
      <c r="Q10" s="5"/>
      <c r="R10" s="5"/>
    </row>
    <row r="11" spans="1:18">
      <c r="A11" s="99"/>
      <c r="B11" s="99"/>
      <c r="J11" s="100" t="s">
        <v>4</v>
      </c>
      <c r="K11" s="100"/>
      <c r="L11" s="101">
        <f ca="1">TODAY()</f>
        <v>44978</v>
      </c>
      <c r="M11" s="92"/>
    </row>
    <row r="12" spans="1:18">
      <c r="A12" s="99"/>
      <c r="B12" s="99"/>
      <c r="C12" s="92"/>
      <c r="D12" s="92"/>
      <c r="E12" s="92"/>
      <c r="F12" s="92"/>
      <c r="G12" s="92"/>
      <c r="J12" s="100" t="s">
        <v>5</v>
      </c>
      <c r="K12" s="100"/>
      <c r="L12" s="102">
        <v>2</v>
      </c>
      <c r="M12" s="102"/>
    </row>
    <row r="13" spans="1:18" ht="9.9499999999999993" customHeight="1">
      <c r="A13" s="18"/>
      <c r="B13" s="18"/>
      <c r="C13" s="19"/>
      <c r="D13" s="19"/>
      <c r="E13" s="19"/>
      <c r="F13" s="19"/>
      <c r="G13" s="19"/>
      <c r="J13" s="24"/>
      <c r="K13" s="25"/>
      <c r="L13" s="19"/>
      <c r="M13" s="19"/>
    </row>
    <row r="14" spans="1:18">
      <c r="A14" s="18"/>
      <c r="B14" s="39" t="s">
        <v>6</v>
      </c>
      <c r="C14" s="40"/>
      <c r="D14" s="40"/>
      <c r="E14" s="40"/>
      <c r="F14" s="40"/>
      <c r="G14" s="40"/>
      <c r="H14" s="39" t="s">
        <v>26</v>
      </c>
      <c r="J14" s="24"/>
      <c r="K14" s="25"/>
      <c r="L14" s="19"/>
      <c r="M14" s="19"/>
    </row>
    <row r="15" spans="1:18">
      <c r="A15" s="18"/>
      <c r="B15" s="99" t="s">
        <v>7</v>
      </c>
      <c r="C15" s="99"/>
      <c r="D15" s="19" t="s">
        <v>46</v>
      </c>
      <c r="E15" s="19"/>
      <c r="F15" s="19"/>
      <c r="G15" s="19"/>
      <c r="H15" s="99" t="s">
        <v>7</v>
      </c>
      <c r="I15" s="99"/>
      <c r="J15" s="19" t="s">
        <v>46</v>
      </c>
      <c r="K15" s="19"/>
      <c r="L15" s="19"/>
      <c r="M15" s="19"/>
    </row>
    <row r="16" spans="1:18">
      <c r="A16" s="18"/>
      <c r="B16" s="99" t="s">
        <v>8</v>
      </c>
      <c r="C16" s="99"/>
      <c r="D16" s="92" t="s">
        <v>47</v>
      </c>
      <c r="E16" s="92"/>
      <c r="F16" s="92"/>
      <c r="G16" s="92"/>
      <c r="H16" s="99" t="s">
        <v>8</v>
      </c>
      <c r="I16" s="99"/>
      <c r="J16" s="92" t="s">
        <v>47</v>
      </c>
      <c r="K16" s="92"/>
      <c r="L16" s="92"/>
      <c r="M16" s="92"/>
    </row>
    <row r="17" spans="1:23">
      <c r="A17" s="18"/>
      <c r="B17" s="99" t="s">
        <v>9</v>
      </c>
      <c r="C17" s="99"/>
      <c r="D17" s="92" t="s">
        <v>48</v>
      </c>
      <c r="E17" s="92"/>
      <c r="F17" s="92"/>
      <c r="G17" s="92"/>
      <c r="H17" s="99" t="s">
        <v>9</v>
      </c>
      <c r="I17" s="99"/>
      <c r="J17" s="92" t="s">
        <v>48</v>
      </c>
      <c r="K17" s="92"/>
      <c r="L17" s="92"/>
      <c r="M17" s="92"/>
    </row>
    <row r="18" spans="1:23">
      <c r="A18" s="18"/>
      <c r="B18" s="104" t="s">
        <v>10</v>
      </c>
      <c r="C18" s="104"/>
      <c r="D18" s="92" t="s">
        <v>49</v>
      </c>
      <c r="E18" s="92"/>
      <c r="F18" s="92"/>
      <c r="G18" s="92"/>
      <c r="H18" s="104" t="s">
        <v>10</v>
      </c>
      <c r="I18" s="104"/>
      <c r="J18" s="92" t="s">
        <v>49</v>
      </c>
      <c r="K18" s="92"/>
      <c r="L18" s="92"/>
      <c r="M18" s="92"/>
    </row>
    <row r="19" spans="1:23">
      <c r="A19" s="18"/>
      <c r="B19" s="99" t="s">
        <v>11</v>
      </c>
      <c r="C19" s="99"/>
      <c r="D19" s="123">
        <v>33672311632</v>
      </c>
      <c r="E19" s="123"/>
      <c r="F19" s="123"/>
      <c r="G19" s="123"/>
      <c r="H19" s="99" t="s">
        <v>11</v>
      </c>
      <c r="I19" s="99"/>
      <c r="J19" s="123">
        <v>33672311632</v>
      </c>
      <c r="K19" s="123"/>
      <c r="L19" s="123"/>
      <c r="M19" s="123"/>
    </row>
    <row r="20" spans="1:23">
      <c r="A20" s="18"/>
      <c r="B20" s="18"/>
      <c r="C20" s="19"/>
      <c r="D20" s="19"/>
      <c r="E20" s="19"/>
      <c r="F20" s="19"/>
      <c r="G20" s="19"/>
      <c r="J20" s="24"/>
      <c r="K20" s="25"/>
      <c r="L20" s="19"/>
      <c r="M20" s="19"/>
    </row>
    <row r="21" spans="1:23" ht="15.75" thickBot="1">
      <c r="A21" s="18"/>
      <c r="B21" s="18"/>
      <c r="C21" s="19"/>
      <c r="D21" s="19"/>
      <c r="E21" s="19"/>
      <c r="F21" s="19"/>
      <c r="G21" s="19"/>
      <c r="J21" s="24"/>
      <c r="K21" s="25"/>
      <c r="L21" s="19"/>
      <c r="M21" s="19"/>
    </row>
    <row r="22" spans="1:23" s="17" customFormat="1" ht="24.95" customHeight="1" thickTop="1" thickBot="1">
      <c r="A22" s="41"/>
      <c r="B22" s="119" t="s">
        <v>66</v>
      </c>
      <c r="C22" s="119"/>
      <c r="D22" s="42"/>
      <c r="E22" s="42"/>
      <c r="F22" s="110" t="s">
        <v>12</v>
      </c>
      <c r="G22" s="110"/>
      <c r="H22" s="41"/>
      <c r="I22" s="110" t="s">
        <v>13</v>
      </c>
      <c r="J22" s="110"/>
      <c r="K22" s="43"/>
      <c r="L22" s="110" t="s">
        <v>14</v>
      </c>
      <c r="M22" s="110"/>
      <c r="P22" s="70"/>
    </row>
    <row r="23" spans="1:23" ht="15.75" thickBot="1">
      <c r="A23" s="46"/>
      <c r="B23" s="108" t="s">
        <v>54</v>
      </c>
      <c r="C23" s="108"/>
      <c r="D23" s="47"/>
      <c r="E23" s="47"/>
      <c r="F23" s="109" t="s">
        <v>15</v>
      </c>
      <c r="G23" s="109"/>
      <c r="H23" s="48"/>
      <c r="I23" s="111" t="s">
        <v>27</v>
      </c>
      <c r="J23" s="111"/>
      <c r="K23" s="49"/>
      <c r="L23" s="111" t="s">
        <v>27</v>
      </c>
      <c r="M23" s="111"/>
    </row>
    <row r="24" spans="1:23" ht="5.0999999999999996" customHeight="1" thickBot="1">
      <c r="A24" s="27"/>
      <c r="B24" s="27"/>
      <c r="C24" s="28"/>
      <c r="D24" s="28"/>
      <c r="E24" s="28"/>
      <c r="F24" s="28"/>
      <c r="G24" s="28"/>
      <c r="H24" s="29"/>
      <c r="I24" s="29"/>
      <c r="J24" s="30"/>
      <c r="K24" s="31"/>
      <c r="L24" s="28"/>
      <c r="M24" s="28"/>
    </row>
    <row r="25" spans="1:23" ht="15.75" thickTop="1">
      <c r="A25" s="18"/>
      <c r="B25" s="18"/>
      <c r="C25" s="19"/>
      <c r="D25" s="19"/>
      <c r="E25" s="19"/>
      <c r="F25" s="19"/>
      <c r="G25" s="19"/>
      <c r="J25" s="24"/>
      <c r="K25" s="25"/>
      <c r="L25" s="19"/>
      <c r="M25" s="19"/>
    </row>
    <row r="26" spans="1:23" ht="9.9499999999999993" customHeight="1">
      <c r="Q26" s="2"/>
      <c r="R26" s="26"/>
    </row>
    <row r="27" spans="1:23">
      <c r="A27" s="33" t="s">
        <v>16</v>
      </c>
      <c r="B27" s="103" t="s">
        <v>21</v>
      </c>
      <c r="C27" s="103"/>
      <c r="D27" s="103"/>
      <c r="E27" s="103"/>
      <c r="F27" s="103"/>
      <c r="G27" s="103"/>
      <c r="H27" s="103"/>
      <c r="I27" s="8" t="s">
        <v>17</v>
      </c>
      <c r="J27" s="8" t="s">
        <v>18</v>
      </c>
      <c r="K27" s="120" t="s">
        <v>19</v>
      </c>
      <c r="L27" s="121"/>
      <c r="M27" s="32" t="s">
        <v>20</v>
      </c>
      <c r="Q27" s="2"/>
    </row>
    <row r="28" spans="1:23" ht="24" customHeight="1" thickBot="1">
      <c r="A28" s="34">
        <v>1</v>
      </c>
      <c r="B28" s="95" t="s">
        <v>65</v>
      </c>
      <c r="C28" s="95"/>
      <c r="D28" s="95"/>
      <c r="E28" s="95"/>
      <c r="F28" s="95"/>
      <c r="G28" s="95"/>
      <c r="H28" s="95"/>
      <c r="I28" s="66">
        <v>1000</v>
      </c>
      <c r="J28" s="35" t="s">
        <v>55</v>
      </c>
      <c r="K28" s="96">
        <v>0.78</v>
      </c>
      <c r="L28" s="96"/>
      <c r="M28" s="60">
        <f>SUM(I28*K28)</f>
        <v>780</v>
      </c>
      <c r="O28" s="70"/>
      <c r="Q28" s="13"/>
      <c r="R28" s="13"/>
      <c r="S28" s="13"/>
      <c r="T28" s="13"/>
      <c r="U28" s="13"/>
      <c r="V28" s="13"/>
      <c r="W28" s="13"/>
    </row>
    <row r="29" spans="1:23" s="22" customFormat="1" ht="24" customHeight="1" thickBot="1">
      <c r="A29" s="21">
        <v>2</v>
      </c>
      <c r="B29" s="105" t="s">
        <v>64</v>
      </c>
      <c r="C29" s="105"/>
      <c r="D29" s="105"/>
      <c r="E29" s="105"/>
      <c r="F29" s="105"/>
      <c r="G29" s="105"/>
      <c r="H29" s="105"/>
      <c r="I29" s="67">
        <v>500</v>
      </c>
      <c r="J29" s="10" t="s">
        <v>55</v>
      </c>
      <c r="K29" s="106">
        <v>0.78</v>
      </c>
      <c r="L29" s="106"/>
      <c r="M29" s="61">
        <f>SUM(I29*K29)</f>
        <v>390</v>
      </c>
    </row>
    <row r="30" spans="1:23" ht="24" customHeight="1" thickBot="1">
      <c r="A30" s="36">
        <v>3</v>
      </c>
      <c r="B30" s="95" t="s">
        <v>63</v>
      </c>
      <c r="C30" s="95"/>
      <c r="D30" s="95"/>
      <c r="E30" s="95"/>
      <c r="F30" s="95"/>
      <c r="G30" s="95"/>
      <c r="H30" s="95"/>
      <c r="I30" s="68">
        <v>1000</v>
      </c>
      <c r="J30" s="37" t="s">
        <v>55</v>
      </c>
      <c r="K30" s="107">
        <v>0.78</v>
      </c>
      <c r="L30" s="107"/>
      <c r="M30" s="62">
        <f t="shared" ref="M30:M36" si="0">SUM(I30*K30)</f>
        <v>780</v>
      </c>
    </row>
    <row r="31" spans="1:23" ht="24" customHeight="1" thickBot="1">
      <c r="A31" s="9">
        <v>4</v>
      </c>
      <c r="B31" s="105" t="s">
        <v>62</v>
      </c>
      <c r="C31" s="105"/>
      <c r="D31" s="105"/>
      <c r="E31" s="105"/>
      <c r="F31" s="105"/>
      <c r="G31" s="105"/>
      <c r="H31" s="105"/>
      <c r="I31" s="67">
        <v>500</v>
      </c>
      <c r="J31" s="10" t="s">
        <v>55</v>
      </c>
      <c r="K31" s="106">
        <v>0.78</v>
      </c>
      <c r="L31" s="106"/>
      <c r="M31" s="61">
        <f t="shared" si="0"/>
        <v>390</v>
      </c>
    </row>
    <row r="32" spans="1:23" ht="24" customHeight="1" thickBot="1">
      <c r="A32" s="36">
        <v>5</v>
      </c>
      <c r="B32" s="122" t="s">
        <v>58</v>
      </c>
      <c r="C32" s="122"/>
      <c r="D32" s="122"/>
      <c r="E32" s="122"/>
      <c r="F32" s="122"/>
      <c r="G32" s="122"/>
      <c r="H32" s="122"/>
      <c r="I32" s="68">
        <v>1500</v>
      </c>
      <c r="J32" s="37" t="s">
        <v>55</v>
      </c>
      <c r="K32" s="107">
        <v>0.27</v>
      </c>
      <c r="L32" s="107"/>
      <c r="M32" s="62">
        <f t="shared" si="0"/>
        <v>405</v>
      </c>
    </row>
    <row r="33" spans="1:13" ht="24" customHeight="1" thickBot="1">
      <c r="A33" s="9">
        <v>6</v>
      </c>
      <c r="B33" s="105" t="s">
        <v>59</v>
      </c>
      <c r="C33" s="105"/>
      <c r="D33" s="105"/>
      <c r="E33" s="105"/>
      <c r="F33" s="105"/>
      <c r="G33" s="105"/>
      <c r="H33" s="105"/>
      <c r="I33" s="69">
        <v>1000</v>
      </c>
      <c r="J33" s="15" t="s">
        <v>55</v>
      </c>
      <c r="K33" s="118">
        <v>0.27</v>
      </c>
      <c r="L33" s="118"/>
      <c r="M33" s="61">
        <f t="shared" si="0"/>
        <v>270</v>
      </c>
    </row>
    <row r="34" spans="1:13" ht="24" customHeight="1" thickBot="1">
      <c r="A34" s="36">
        <v>7</v>
      </c>
      <c r="B34" s="112" t="s">
        <v>56</v>
      </c>
      <c r="C34" s="112"/>
      <c r="D34" s="112"/>
      <c r="E34" s="112"/>
      <c r="F34" s="112"/>
      <c r="G34" s="112"/>
      <c r="H34" s="112"/>
      <c r="I34" s="68">
        <v>30000</v>
      </c>
      <c r="J34" s="37" t="s">
        <v>55</v>
      </c>
      <c r="K34" s="107">
        <v>0.16</v>
      </c>
      <c r="L34" s="107"/>
      <c r="M34" s="62">
        <f t="shared" si="0"/>
        <v>4800</v>
      </c>
    </row>
    <row r="35" spans="1:13" ht="24" customHeight="1" thickBot="1">
      <c r="A35" s="9">
        <v>8</v>
      </c>
      <c r="B35" s="105" t="s">
        <v>60</v>
      </c>
      <c r="C35" s="105"/>
      <c r="D35" s="105"/>
      <c r="E35" s="105"/>
      <c r="F35" s="105"/>
      <c r="G35" s="105"/>
      <c r="H35" s="105"/>
      <c r="I35" s="67">
        <v>2305</v>
      </c>
      <c r="J35" s="10" t="s">
        <v>55</v>
      </c>
      <c r="K35" s="118">
        <v>0.78</v>
      </c>
      <c r="L35" s="118"/>
      <c r="M35" s="61">
        <f t="shared" si="0"/>
        <v>1797.9</v>
      </c>
    </row>
    <row r="36" spans="1:13" ht="24" customHeight="1" thickBot="1">
      <c r="A36" s="36">
        <v>9</v>
      </c>
      <c r="B36" s="112" t="s">
        <v>61</v>
      </c>
      <c r="C36" s="112"/>
      <c r="D36" s="112"/>
      <c r="E36" s="112"/>
      <c r="F36" s="112"/>
      <c r="G36" s="112"/>
      <c r="H36" s="112"/>
      <c r="I36" s="68">
        <v>812</v>
      </c>
      <c r="J36" s="37" t="s">
        <v>55</v>
      </c>
      <c r="K36" s="107">
        <v>0.78</v>
      </c>
      <c r="L36" s="107"/>
      <c r="M36" s="62">
        <f t="shared" si="0"/>
        <v>633.36</v>
      </c>
    </row>
    <row r="37" spans="1:13" ht="24" customHeight="1" thickBot="1">
      <c r="A37" s="9">
        <v>10</v>
      </c>
      <c r="B37" s="105" t="s">
        <v>57</v>
      </c>
      <c r="C37" s="105"/>
      <c r="D37" s="105"/>
      <c r="E37" s="105"/>
      <c r="F37" s="105"/>
      <c r="G37" s="105"/>
      <c r="H37" s="105"/>
      <c r="I37" s="67">
        <v>200</v>
      </c>
      <c r="J37" s="10" t="s">
        <v>55</v>
      </c>
      <c r="K37" s="118">
        <v>12</v>
      </c>
      <c r="L37" s="118"/>
      <c r="M37" s="61">
        <f>SUM(I37*K37)</f>
        <v>2400</v>
      </c>
    </row>
    <row r="38" spans="1:13" ht="24" customHeight="1" thickBot="1">
      <c r="A38" s="36">
        <v>11</v>
      </c>
      <c r="B38" s="116"/>
      <c r="C38" s="116"/>
      <c r="D38" s="116"/>
      <c r="E38" s="116"/>
      <c r="F38" s="116"/>
      <c r="G38" s="116"/>
      <c r="H38" s="116"/>
      <c r="I38" s="36"/>
      <c r="J38" s="37"/>
      <c r="K38" s="117"/>
      <c r="L38" s="117"/>
      <c r="M38" s="62">
        <f>SUM(I38*K38)</f>
        <v>0</v>
      </c>
    </row>
    <row r="39" spans="1:13" ht="9.9499999999999993" customHeight="1"/>
    <row r="40" spans="1:13" ht="15" customHeight="1" thickBot="1">
      <c r="J40" s="113" t="s">
        <v>22</v>
      </c>
      <c r="K40" s="113"/>
      <c r="L40" s="113"/>
      <c r="M40" s="63">
        <f>SUM(M28:M37)</f>
        <v>12646.26</v>
      </c>
    </row>
    <row r="41" spans="1:13" ht="15" customHeight="1" thickBot="1">
      <c r="J41" s="114" t="s">
        <v>23</v>
      </c>
      <c r="K41" s="114"/>
      <c r="L41" s="114"/>
      <c r="M41" s="64">
        <v>0</v>
      </c>
    </row>
    <row r="42" spans="1:13" ht="15" customHeight="1" thickBot="1">
      <c r="A42" s="115"/>
      <c r="B42" s="115"/>
      <c r="C42" s="115"/>
      <c r="D42" s="115"/>
      <c r="E42" s="115"/>
      <c r="F42" s="115"/>
      <c r="G42" s="115"/>
      <c r="H42" s="115"/>
      <c r="I42" s="115"/>
      <c r="J42" s="114" t="s">
        <v>24</v>
      </c>
      <c r="K42" s="114"/>
      <c r="L42" s="114"/>
      <c r="M42" s="64">
        <f>SUM(M40:M41)</f>
        <v>12646.26</v>
      </c>
    </row>
    <row r="43" spans="1:13" ht="15" customHeight="1">
      <c r="A43" s="16"/>
      <c r="B43" s="16"/>
      <c r="C43" s="16"/>
      <c r="D43" s="16"/>
      <c r="E43" s="16"/>
      <c r="F43" s="16"/>
      <c r="G43" s="16"/>
      <c r="H43" s="16"/>
      <c r="I43" s="16"/>
      <c r="J43" s="44"/>
      <c r="K43" s="44"/>
      <c r="L43" s="44"/>
      <c r="M43" s="45"/>
    </row>
    <row r="44" spans="1:13" ht="15" customHeight="1">
      <c r="M44" s="23"/>
    </row>
    <row r="45" spans="1:13" ht="15" customHeight="1">
      <c r="M45" s="23"/>
    </row>
    <row r="46" spans="1:13" ht="15" customHeight="1">
      <c r="A46" s="2"/>
    </row>
    <row r="47" spans="1:13" ht="15" customHeight="1">
      <c r="A47" s="65" t="s">
        <v>25</v>
      </c>
      <c r="B47" s="38"/>
    </row>
    <row r="48" spans="1:13" ht="15" customHeight="1">
      <c r="A48" s="65" t="s">
        <v>50</v>
      </c>
      <c r="B48" s="38"/>
    </row>
    <row r="49" spans="1:13" ht="15" customHeight="1">
      <c r="A49" s="65" t="s">
        <v>51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13" ht="15" customHeight="1">
      <c r="A50" s="65" t="s">
        <v>52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13" ht="15" customHeight="1">
      <c r="A51" s="65" t="s">
        <v>53</v>
      </c>
      <c r="B51" s="38"/>
    </row>
    <row r="52" spans="1:13" ht="15" customHeight="1"/>
  </sheetData>
  <mergeCells count="70">
    <mergeCell ref="D16:G16"/>
    <mergeCell ref="D17:G17"/>
    <mergeCell ref="D18:G18"/>
    <mergeCell ref="D19:G19"/>
    <mergeCell ref="J16:M16"/>
    <mergeCell ref="J17:M17"/>
    <mergeCell ref="J18:M18"/>
    <mergeCell ref="J19:M19"/>
    <mergeCell ref="L22:M22"/>
    <mergeCell ref="I22:J22"/>
    <mergeCell ref="B22:C22"/>
    <mergeCell ref="K27:L27"/>
    <mergeCell ref="K35:L35"/>
    <mergeCell ref="B32:H32"/>
    <mergeCell ref="K32:L32"/>
    <mergeCell ref="B33:H33"/>
    <mergeCell ref="K33:L33"/>
    <mergeCell ref="B31:H31"/>
    <mergeCell ref="K31:L31"/>
    <mergeCell ref="B34:H34"/>
    <mergeCell ref="K34:L34"/>
    <mergeCell ref="B35:H35"/>
    <mergeCell ref="B36:H36"/>
    <mergeCell ref="B37:H37"/>
    <mergeCell ref="J40:L40"/>
    <mergeCell ref="J41:L41"/>
    <mergeCell ref="A42:I42"/>
    <mergeCell ref="J42:L42"/>
    <mergeCell ref="B38:H38"/>
    <mergeCell ref="K38:L38"/>
    <mergeCell ref="K36:L36"/>
    <mergeCell ref="K37:L37"/>
    <mergeCell ref="B15:C15"/>
    <mergeCell ref="B29:H29"/>
    <mergeCell ref="K29:L29"/>
    <mergeCell ref="B30:H30"/>
    <mergeCell ref="K30:L30"/>
    <mergeCell ref="B19:C19"/>
    <mergeCell ref="H15:I15"/>
    <mergeCell ref="H16:I16"/>
    <mergeCell ref="H17:I17"/>
    <mergeCell ref="H18:I18"/>
    <mergeCell ref="H19:I19"/>
    <mergeCell ref="B23:C23"/>
    <mergeCell ref="F23:G23"/>
    <mergeCell ref="F22:G22"/>
    <mergeCell ref="I23:J23"/>
    <mergeCell ref="L23:M23"/>
    <mergeCell ref="A6:E8"/>
    <mergeCell ref="B28:H28"/>
    <mergeCell ref="K28:L28"/>
    <mergeCell ref="A9:M9"/>
    <mergeCell ref="A10:M10"/>
    <mergeCell ref="A11:B11"/>
    <mergeCell ref="C12:G12"/>
    <mergeCell ref="J11:K11"/>
    <mergeCell ref="L11:M11"/>
    <mergeCell ref="A12:B12"/>
    <mergeCell ref="J12:K12"/>
    <mergeCell ref="L12:M12"/>
    <mergeCell ref="B27:H27"/>
    <mergeCell ref="B18:C18"/>
    <mergeCell ref="B17:C17"/>
    <mergeCell ref="B16:C16"/>
    <mergeCell ref="H1:I1"/>
    <mergeCell ref="L1:M1"/>
    <mergeCell ref="H7:K7"/>
    <mergeCell ref="H6:J6"/>
    <mergeCell ref="H5:J5"/>
    <mergeCell ref="H2:J2"/>
  </mergeCells>
  <hyperlinks>
    <hyperlink ref="H7" r:id="rId1" display="ferahaluminyum@gmail.com" xr:uid="{85DA51F6-66DC-443E-8E4E-012F580159CC}"/>
  </hyperlinks>
  <pageMargins left="0.11811023622047245" right="0" top="0.15748031496062992" bottom="0.11811023622047245" header="0.11811023622047245" footer="0.11811023622047245"/>
  <pageSetup paperSize="9" scale="9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809F5-1065-4AB4-9033-229B9A8F84B1}">
  <dimension ref="A1:M34"/>
  <sheetViews>
    <sheetView tabSelected="1" workbookViewId="0">
      <selection activeCell="N28" sqref="N28"/>
    </sheetView>
  </sheetViews>
  <sheetFormatPr defaultRowHeight="15"/>
  <cols>
    <col min="1" max="1" width="5" bestFit="1" customWidth="1"/>
    <col min="2" max="2" width="55.7109375" customWidth="1"/>
    <col min="3" max="3" width="7" bestFit="1" customWidth="1"/>
    <col min="4" max="5" width="6.7109375" customWidth="1"/>
    <col min="6" max="7" width="8.7109375" customWidth="1"/>
  </cols>
  <sheetData>
    <row r="1" spans="1:13">
      <c r="F1" s="124">
        <f ca="1">TODAY()</f>
        <v>44978</v>
      </c>
      <c r="G1" s="125"/>
    </row>
    <row r="2" spans="1:13">
      <c r="B2" s="50" t="s">
        <v>29</v>
      </c>
    </row>
    <row r="3" spans="1:13">
      <c r="B3" s="137" t="s">
        <v>46</v>
      </c>
      <c r="J3" s="71"/>
      <c r="K3" s="71"/>
      <c r="L3" s="71"/>
      <c r="M3" s="71"/>
    </row>
    <row r="4" spans="1:13">
      <c r="B4" s="138"/>
      <c r="J4" s="72"/>
      <c r="K4" s="72"/>
      <c r="L4" s="72"/>
      <c r="M4" s="72"/>
    </row>
    <row r="5" spans="1:13">
      <c r="B5" s="138"/>
      <c r="J5" s="72"/>
      <c r="K5" s="72"/>
      <c r="L5" s="72"/>
      <c r="M5" s="72"/>
    </row>
    <row r="6" spans="1:13">
      <c r="B6" s="139"/>
      <c r="J6" s="72"/>
      <c r="K6" s="72"/>
      <c r="L6" s="72"/>
      <c r="M6" s="72"/>
    </row>
    <row r="7" spans="1:13">
      <c r="B7" s="51"/>
      <c r="F7" s="79"/>
      <c r="G7" s="79"/>
      <c r="J7" s="73"/>
      <c r="K7" s="73"/>
      <c r="L7" s="73"/>
      <c r="M7" s="73"/>
    </row>
    <row r="8" spans="1:13">
      <c r="B8" s="140" t="s">
        <v>30</v>
      </c>
      <c r="C8" s="140"/>
      <c r="D8" s="140"/>
      <c r="E8" s="140"/>
      <c r="F8" s="140"/>
    </row>
    <row r="11" spans="1:13" ht="15.75" thickBot="1"/>
    <row r="12" spans="1:13" ht="35.1" customHeight="1">
      <c r="A12" s="74" t="s">
        <v>38</v>
      </c>
      <c r="B12" s="58" t="s">
        <v>37</v>
      </c>
      <c r="C12" s="57" t="s">
        <v>31</v>
      </c>
      <c r="D12" s="57" t="s">
        <v>32</v>
      </c>
      <c r="E12" s="57" t="s">
        <v>33</v>
      </c>
      <c r="F12" s="57" t="s">
        <v>34</v>
      </c>
      <c r="G12" s="59" t="s">
        <v>35</v>
      </c>
    </row>
    <row r="13" spans="1:13" ht="15" customHeight="1">
      <c r="A13" s="89">
        <v>1</v>
      </c>
      <c r="B13" s="52" t="s">
        <v>76</v>
      </c>
      <c r="C13" s="83">
        <v>96</v>
      </c>
      <c r="D13" s="80">
        <v>96</v>
      </c>
      <c r="E13" s="80">
        <v>1</v>
      </c>
      <c r="F13" s="85">
        <v>103.2</v>
      </c>
      <c r="G13" s="81">
        <v>140</v>
      </c>
      <c r="I13" s="78"/>
    </row>
    <row r="14" spans="1:13" ht="5.0999999999999996" customHeight="1">
      <c r="A14" s="90"/>
      <c r="B14" s="76"/>
      <c r="C14" s="84"/>
      <c r="D14" s="82"/>
      <c r="E14" s="82"/>
      <c r="F14" s="88"/>
      <c r="G14" s="82"/>
    </row>
    <row r="15" spans="1:13" ht="15" customHeight="1">
      <c r="A15" s="89">
        <v>2</v>
      </c>
      <c r="B15" s="52" t="s">
        <v>76</v>
      </c>
      <c r="C15" s="83">
        <v>96</v>
      </c>
      <c r="D15" s="80">
        <v>96</v>
      </c>
      <c r="E15" s="80">
        <v>2</v>
      </c>
      <c r="F15" s="85">
        <v>103.2</v>
      </c>
      <c r="G15" s="81">
        <v>140</v>
      </c>
    </row>
    <row r="16" spans="1:13" ht="5.0999999999999996" customHeight="1">
      <c r="A16" s="90"/>
      <c r="B16" s="76"/>
      <c r="C16" s="84"/>
      <c r="D16" s="82"/>
      <c r="E16" s="82"/>
      <c r="F16" s="88"/>
      <c r="G16" s="82"/>
    </row>
    <row r="17" spans="1:7" ht="15" customHeight="1">
      <c r="A17" s="89">
        <v>3</v>
      </c>
      <c r="B17" s="52" t="s">
        <v>73</v>
      </c>
      <c r="C17" s="83">
        <v>15000</v>
      </c>
      <c r="D17" s="80">
        <v>60</v>
      </c>
      <c r="E17" s="80">
        <v>3</v>
      </c>
      <c r="F17" s="85">
        <v>1086.3</v>
      </c>
      <c r="G17" s="81">
        <v>1105</v>
      </c>
    </row>
    <row r="18" spans="1:7" ht="5.0999999999999996" customHeight="1">
      <c r="A18" s="90"/>
      <c r="B18" s="76"/>
      <c r="C18" s="84"/>
      <c r="D18" s="82"/>
      <c r="E18" s="82"/>
      <c r="F18" s="88"/>
      <c r="G18" s="82"/>
    </row>
    <row r="19" spans="1:7" ht="15" customHeight="1">
      <c r="A19" s="89">
        <v>4</v>
      </c>
      <c r="B19" s="52" t="s">
        <v>73</v>
      </c>
      <c r="C19" s="83">
        <v>15000</v>
      </c>
      <c r="D19" s="80">
        <v>60</v>
      </c>
      <c r="E19" s="80">
        <v>4</v>
      </c>
      <c r="F19" s="85">
        <v>1086.3</v>
      </c>
      <c r="G19" s="81">
        <v>1105</v>
      </c>
    </row>
    <row r="20" spans="1:7" ht="5.0999999999999996" customHeight="1">
      <c r="A20" s="90"/>
      <c r="B20" s="76"/>
      <c r="C20" s="84"/>
      <c r="D20" s="82"/>
      <c r="E20" s="82"/>
      <c r="F20" s="82"/>
      <c r="G20" s="82"/>
    </row>
    <row r="21" spans="1:7" ht="15" customHeight="1">
      <c r="A21" s="89">
        <v>5</v>
      </c>
      <c r="B21" s="52" t="s">
        <v>76</v>
      </c>
      <c r="C21" s="83">
        <v>8</v>
      </c>
      <c r="D21" s="80">
        <v>8</v>
      </c>
      <c r="E21" s="126">
        <v>5</v>
      </c>
      <c r="F21" s="145">
        <v>343.71499999999997</v>
      </c>
      <c r="G21" s="142">
        <v>370</v>
      </c>
    </row>
    <row r="22" spans="1:7" ht="15" customHeight="1">
      <c r="A22" s="89">
        <v>6</v>
      </c>
      <c r="B22" s="52" t="s">
        <v>71</v>
      </c>
      <c r="C22" s="83">
        <v>1500</v>
      </c>
      <c r="D22" s="80">
        <v>15</v>
      </c>
      <c r="E22" s="141"/>
      <c r="F22" s="146"/>
      <c r="G22" s="143"/>
    </row>
    <row r="23" spans="1:7" ht="15" customHeight="1">
      <c r="A23" s="89">
        <v>7</v>
      </c>
      <c r="B23" s="52" t="s">
        <v>72</v>
      </c>
      <c r="C23" s="83">
        <v>1000</v>
      </c>
      <c r="D23" s="80">
        <v>10</v>
      </c>
      <c r="E23" s="141"/>
      <c r="F23" s="146"/>
      <c r="G23" s="143"/>
    </row>
    <row r="24" spans="1:7" ht="15" customHeight="1">
      <c r="A24" s="89">
        <v>8</v>
      </c>
      <c r="B24" s="52" t="s">
        <v>74</v>
      </c>
      <c r="C24" s="83">
        <v>2250</v>
      </c>
      <c r="D24" s="80">
        <v>9</v>
      </c>
      <c r="E24" s="141"/>
      <c r="F24" s="146"/>
      <c r="G24" s="143"/>
    </row>
    <row r="25" spans="1:7" ht="15" customHeight="1">
      <c r="A25" s="89">
        <v>9</v>
      </c>
      <c r="B25" s="52" t="s">
        <v>75</v>
      </c>
      <c r="C25" s="83">
        <v>750</v>
      </c>
      <c r="D25" s="80">
        <v>3</v>
      </c>
      <c r="E25" s="127"/>
      <c r="F25" s="147"/>
      <c r="G25" s="144"/>
    </row>
    <row r="26" spans="1:7" ht="5.0999999999999996" customHeight="1">
      <c r="A26" s="90"/>
      <c r="B26" s="76"/>
      <c r="C26" s="84"/>
      <c r="D26" s="82"/>
      <c r="E26" s="82"/>
      <c r="F26" s="82"/>
      <c r="G26" s="82"/>
    </row>
    <row r="27" spans="1:7" ht="15" customHeight="1">
      <c r="A27" s="89">
        <v>10</v>
      </c>
      <c r="B27" s="52" t="s">
        <v>67</v>
      </c>
      <c r="C27" s="83">
        <v>1000</v>
      </c>
      <c r="D27" s="80">
        <v>10</v>
      </c>
      <c r="E27" s="128">
        <v>6</v>
      </c>
      <c r="F27" s="134">
        <v>295.23</v>
      </c>
      <c r="G27" s="131">
        <v>320</v>
      </c>
    </row>
    <row r="28" spans="1:7" ht="15" customHeight="1">
      <c r="A28" s="89">
        <v>11</v>
      </c>
      <c r="B28" s="52" t="s">
        <v>69</v>
      </c>
      <c r="C28" s="83">
        <v>1000</v>
      </c>
      <c r="D28" s="80">
        <v>10</v>
      </c>
      <c r="E28" s="129"/>
      <c r="F28" s="135"/>
      <c r="G28" s="132"/>
    </row>
    <row r="29" spans="1:7" ht="15" customHeight="1">
      <c r="A29" s="89">
        <v>12</v>
      </c>
      <c r="B29" s="52" t="s">
        <v>68</v>
      </c>
      <c r="C29" s="83">
        <v>500</v>
      </c>
      <c r="D29" s="80">
        <v>4</v>
      </c>
      <c r="E29" s="129"/>
      <c r="F29" s="135"/>
      <c r="G29" s="132"/>
    </row>
    <row r="30" spans="1:7" ht="15" customHeight="1">
      <c r="A30" s="89">
        <v>13</v>
      </c>
      <c r="B30" s="52" t="s">
        <v>70</v>
      </c>
      <c r="C30" s="83">
        <v>500</v>
      </c>
      <c r="D30" s="80">
        <v>4</v>
      </c>
      <c r="E30" s="129"/>
      <c r="F30" s="135"/>
      <c r="G30" s="132"/>
    </row>
    <row r="31" spans="1:7" ht="15" customHeight="1">
      <c r="A31" s="89">
        <v>14</v>
      </c>
      <c r="B31" s="52" t="s">
        <v>74</v>
      </c>
      <c r="C31" s="83">
        <v>55</v>
      </c>
      <c r="D31" s="126">
        <v>1</v>
      </c>
      <c r="E31" s="129"/>
      <c r="F31" s="135"/>
      <c r="G31" s="132"/>
    </row>
    <row r="32" spans="1:7" ht="15" customHeight="1">
      <c r="A32" s="89">
        <v>15</v>
      </c>
      <c r="B32" s="52" t="s">
        <v>75</v>
      </c>
      <c r="C32" s="83">
        <v>62</v>
      </c>
      <c r="D32" s="127"/>
      <c r="E32" s="130"/>
      <c r="F32" s="136"/>
      <c r="G32" s="133"/>
    </row>
    <row r="33" spans="1:7" ht="5.0999999999999996" customHeight="1">
      <c r="A33" s="75"/>
      <c r="B33" s="76"/>
      <c r="C33" s="77"/>
      <c r="D33" s="75"/>
      <c r="E33" s="75"/>
      <c r="F33" s="75"/>
      <c r="G33" s="75"/>
    </row>
    <row r="34" spans="1:7" ht="15.75" thickBot="1">
      <c r="A34" s="53"/>
      <c r="B34" s="54" t="s">
        <v>36</v>
      </c>
      <c r="C34" s="55">
        <f>SUM(C13:C33)</f>
        <v>38817</v>
      </c>
      <c r="D34" s="55">
        <f>SUM(D13:D33)</f>
        <v>386</v>
      </c>
      <c r="E34" s="55"/>
      <c r="F34" s="55">
        <f>SUM(F13:F33)</f>
        <v>3017.9450000000002</v>
      </c>
      <c r="G34" s="56">
        <f>SUM(G13:G33)</f>
        <v>3180</v>
      </c>
    </row>
  </sheetData>
  <mergeCells count="10">
    <mergeCell ref="B3:B6"/>
    <mergeCell ref="B8:F8"/>
    <mergeCell ref="E21:E25"/>
    <mergeCell ref="G21:G25"/>
    <mergeCell ref="F21:F25"/>
    <mergeCell ref="F1:G1"/>
    <mergeCell ref="D31:D32"/>
    <mergeCell ref="E27:E32"/>
    <mergeCell ref="G27:G32"/>
    <mergeCell ref="F27:F32"/>
  </mergeCells>
  <pageMargins left="0.17" right="0.12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BCAE1-2222-4AFB-9AAB-615A2DD0B9D3}">
  <dimension ref="A1:G34"/>
  <sheetViews>
    <sheetView workbookViewId="0">
      <selection activeCell="K24" sqref="K24"/>
    </sheetView>
  </sheetViews>
  <sheetFormatPr defaultRowHeight="15"/>
  <cols>
    <col min="1" max="1" width="5" bestFit="1" customWidth="1"/>
    <col min="2" max="2" width="55.7109375" customWidth="1"/>
    <col min="3" max="3" width="7" bestFit="1" customWidth="1"/>
    <col min="4" max="5" width="6.7109375" customWidth="1"/>
    <col min="6" max="7" width="8.7109375" customWidth="1"/>
  </cols>
  <sheetData>
    <row r="1" spans="1:7">
      <c r="F1" s="124">
        <f ca="1">TODAY()</f>
        <v>44978</v>
      </c>
      <c r="G1" s="125"/>
    </row>
    <row r="2" spans="1:7">
      <c r="B2" s="50" t="s">
        <v>78</v>
      </c>
    </row>
    <row r="3" spans="1:7">
      <c r="B3" s="137" t="s">
        <v>46</v>
      </c>
    </row>
    <row r="4" spans="1:7">
      <c r="B4" s="138"/>
    </row>
    <row r="5" spans="1:7">
      <c r="B5" s="138"/>
    </row>
    <row r="6" spans="1:7">
      <c r="B6" s="139"/>
    </row>
    <row r="7" spans="1:7">
      <c r="B7" s="51"/>
      <c r="F7" s="79"/>
      <c r="G7" s="79"/>
    </row>
    <row r="8" spans="1:7">
      <c r="B8" s="140" t="s">
        <v>77</v>
      </c>
      <c r="C8" s="140"/>
      <c r="D8" s="140"/>
      <c r="E8" s="140"/>
      <c r="F8" s="140"/>
    </row>
    <row r="11" spans="1:7" ht="15.75" thickBot="1"/>
    <row r="12" spans="1:7" ht="35.1" customHeight="1">
      <c r="A12" s="74" t="s">
        <v>16</v>
      </c>
      <c r="B12" s="58" t="s">
        <v>21</v>
      </c>
      <c r="C12" s="57" t="s">
        <v>55</v>
      </c>
      <c r="D12" s="57" t="s">
        <v>79</v>
      </c>
      <c r="E12" s="57" t="s">
        <v>80</v>
      </c>
      <c r="F12" s="57" t="s">
        <v>81</v>
      </c>
      <c r="G12" s="59" t="s">
        <v>82</v>
      </c>
    </row>
    <row r="13" spans="1:7" ht="15" customHeight="1">
      <c r="A13" s="86">
        <v>1</v>
      </c>
      <c r="B13" s="52" t="s">
        <v>57</v>
      </c>
      <c r="C13" s="83">
        <v>96</v>
      </c>
      <c r="D13" s="80">
        <v>96</v>
      </c>
      <c r="E13" s="80">
        <v>1</v>
      </c>
      <c r="F13" s="85">
        <v>103.2</v>
      </c>
      <c r="G13" s="81">
        <v>140</v>
      </c>
    </row>
    <row r="14" spans="1:7" ht="5.0999999999999996" customHeight="1">
      <c r="A14" s="82"/>
      <c r="B14" s="76"/>
      <c r="C14" s="84"/>
      <c r="D14" s="82"/>
      <c r="E14" s="82"/>
      <c r="F14" s="82"/>
      <c r="G14" s="82"/>
    </row>
    <row r="15" spans="1:7" ht="15" customHeight="1">
      <c r="A15" s="86">
        <v>2</v>
      </c>
      <c r="B15" s="52" t="s">
        <v>57</v>
      </c>
      <c r="C15" s="83">
        <v>96</v>
      </c>
      <c r="D15" s="80">
        <v>96</v>
      </c>
      <c r="E15" s="80">
        <v>2</v>
      </c>
      <c r="F15" s="85">
        <v>103.2</v>
      </c>
      <c r="G15" s="81">
        <v>140</v>
      </c>
    </row>
    <row r="16" spans="1:7" ht="5.0999999999999996" customHeight="1">
      <c r="A16" s="82"/>
      <c r="B16" s="76"/>
      <c r="C16" s="84"/>
      <c r="D16" s="82"/>
      <c r="E16" s="82"/>
      <c r="F16" s="82"/>
      <c r="G16" s="82"/>
    </row>
    <row r="17" spans="1:7" ht="15" customHeight="1">
      <c r="A17" s="86">
        <v>3</v>
      </c>
      <c r="B17" s="52" t="s">
        <v>56</v>
      </c>
      <c r="C17" s="83">
        <v>15000</v>
      </c>
      <c r="D17" s="80">
        <v>60</v>
      </c>
      <c r="E17" s="80">
        <v>3</v>
      </c>
      <c r="F17" s="85">
        <v>1086.3</v>
      </c>
      <c r="G17" s="81">
        <v>1105</v>
      </c>
    </row>
    <row r="18" spans="1:7" ht="5.0999999999999996" customHeight="1">
      <c r="A18" s="82"/>
      <c r="B18" s="76"/>
      <c r="C18" s="84"/>
      <c r="D18" s="82"/>
      <c r="E18" s="82"/>
      <c r="F18" s="82"/>
      <c r="G18" s="82"/>
    </row>
    <row r="19" spans="1:7" ht="15" customHeight="1">
      <c r="A19" s="86">
        <v>4</v>
      </c>
      <c r="B19" s="52" t="s">
        <v>56</v>
      </c>
      <c r="C19" s="83">
        <v>15000</v>
      </c>
      <c r="D19" s="80">
        <v>60</v>
      </c>
      <c r="E19" s="80">
        <v>4</v>
      </c>
      <c r="F19" s="85">
        <v>1086.3</v>
      </c>
      <c r="G19" s="81">
        <v>1105</v>
      </c>
    </row>
    <row r="20" spans="1:7" ht="5.0999999999999996" customHeight="1">
      <c r="A20" s="82"/>
      <c r="B20" s="76"/>
      <c r="C20" s="84"/>
      <c r="D20" s="82"/>
      <c r="E20" s="82"/>
      <c r="F20" s="82"/>
      <c r="G20" s="82"/>
    </row>
    <row r="21" spans="1:7" ht="15" customHeight="1">
      <c r="A21" s="86">
        <v>5</v>
      </c>
      <c r="B21" s="52" t="s">
        <v>57</v>
      </c>
      <c r="C21" s="83">
        <v>8</v>
      </c>
      <c r="D21" s="80">
        <v>8</v>
      </c>
      <c r="E21" s="126">
        <v>5</v>
      </c>
      <c r="F21" s="126">
        <v>343.71499999999997</v>
      </c>
      <c r="G21" s="142">
        <v>360</v>
      </c>
    </row>
    <row r="22" spans="1:7" ht="15" customHeight="1">
      <c r="A22" s="86">
        <v>6</v>
      </c>
      <c r="B22" s="52" t="s">
        <v>58</v>
      </c>
      <c r="C22" s="83">
        <v>1500</v>
      </c>
      <c r="D22" s="83">
        <v>15</v>
      </c>
      <c r="E22" s="141"/>
      <c r="F22" s="141"/>
      <c r="G22" s="143"/>
    </row>
    <row r="23" spans="1:7" ht="15" customHeight="1">
      <c r="A23" s="86">
        <v>7</v>
      </c>
      <c r="B23" s="52" t="s">
        <v>59</v>
      </c>
      <c r="C23" s="83">
        <v>1000</v>
      </c>
      <c r="D23" s="83">
        <v>10</v>
      </c>
      <c r="E23" s="141"/>
      <c r="F23" s="141"/>
      <c r="G23" s="143"/>
    </row>
    <row r="24" spans="1:7" ht="15" customHeight="1">
      <c r="A24" s="86">
        <v>8</v>
      </c>
      <c r="B24" s="52" t="s">
        <v>60</v>
      </c>
      <c r="C24" s="83">
        <v>2250</v>
      </c>
      <c r="D24" s="83">
        <v>9</v>
      </c>
      <c r="E24" s="141"/>
      <c r="F24" s="141"/>
      <c r="G24" s="143"/>
    </row>
    <row r="25" spans="1:7" ht="15" customHeight="1">
      <c r="A25" s="86">
        <v>9</v>
      </c>
      <c r="B25" s="52" t="s">
        <v>61</v>
      </c>
      <c r="C25" s="83">
        <v>750</v>
      </c>
      <c r="D25" s="83">
        <v>3</v>
      </c>
      <c r="E25" s="127"/>
      <c r="F25" s="127"/>
      <c r="G25" s="144"/>
    </row>
    <row r="26" spans="1:7" ht="5.0999999999999996" customHeight="1">
      <c r="A26" s="82"/>
      <c r="B26" s="76"/>
      <c r="C26" s="84"/>
      <c r="D26" s="82"/>
      <c r="E26" s="82"/>
      <c r="F26" s="82"/>
      <c r="G26" s="82"/>
    </row>
    <row r="27" spans="1:7" ht="15" customHeight="1">
      <c r="A27" s="87">
        <v>10</v>
      </c>
      <c r="B27" s="52" t="s">
        <v>65</v>
      </c>
      <c r="C27" s="83">
        <v>1000</v>
      </c>
      <c r="D27" s="83">
        <v>10</v>
      </c>
      <c r="E27" s="128">
        <v>6</v>
      </c>
      <c r="F27" s="134">
        <v>295.23</v>
      </c>
      <c r="G27" s="131">
        <v>320</v>
      </c>
    </row>
    <row r="28" spans="1:7" ht="15" customHeight="1">
      <c r="A28" s="87">
        <v>11</v>
      </c>
      <c r="B28" s="52" t="s">
        <v>63</v>
      </c>
      <c r="C28" s="83">
        <v>1000</v>
      </c>
      <c r="D28" s="83">
        <v>10</v>
      </c>
      <c r="E28" s="129"/>
      <c r="F28" s="135"/>
      <c r="G28" s="132"/>
    </row>
    <row r="29" spans="1:7" ht="15" customHeight="1">
      <c r="A29" s="87">
        <v>12</v>
      </c>
      <c r="B29" s="52" t="s">
        <v>64</v>
      </c>
      <c r="C29" s="83">
        <v>500</v>
      </c>
      <c r="D29" s="83">
        <v>4</v>
      </c>
      <c r="E29" s="129"/>
      <c r="F29" s="135"/>
      <c r="G29" s="132"/>
    </row>
    <row r="30" spans="1:7" ht="15" customHeight="1">
      <c r="A30" s="87">
        <v>13</v>
      </c>
      <c r="B30" s="52" t="s">
        <v>62</v>
      </c>
      <c r="C30" s="83">
        <v>500</v>
      </c>
      <c r="D30" s="83">
        <v>4</v>
      </c>
      <c r="E30" s="129"/>
      <c r="F30" s="135"/>
      <c r="G30" s="132"/>
    </row>
    <row r="31" spans="1:7" ht="15" customHeight="1">
      <c r="A31" s="87">
        <v>14</v>
      </c>
      <c r="B31" s="52" t="s">
        <v>60</v>
      </c>
      <c r="C31" s="83">
        <v>55</v>
      </c>
      <c r="D31" s="128">
        <v>1</v>
      </c>
      <c r="E31" s="129"/>
      <c r="F31" s="135"/>
      <c r="G31" s="132"/>
    </row>
    <row r="32" spans="1:7" ht="15" customHeight="1">
      <c r="A32" s="87">
        <v>15</v>
      </c>
      <c r="B32" s="52" t="s">
        <v>61</v>
      </c>
      <c r="C32" s="83">
        <v>62</v>
      </c>
      <c r="D32" s="130"/>
      <c r="E32" s="130"/>
      <c r="F32" s="136"/>
      <c r="G32" s="133"/>
    </row>
    <row r="33" spans="1:7" ht="5.0999999999999996" customHeight="1">
      <c r="A33" s="75"/>
      <c r="B33" s="76"/>
      <c r="C33" s="84"/>
      <c r="D33" s="82"/>
      <c r="E33" s="82"/>
      <c r="F33" s="82"/>
      <c r="G33" s="82"/>
    </row>
    <row r="34" spans="1:7" ht="15.75" thickBot="1">
      <c r="A34" s="53"/>
      <c r="B34" s="54" t="s">
        <v>36</v>
      </c>
      <c r="C34" s="55">
        <f>SUM(C13:C33)</f>
        <v>38817</v>
      </c>
      <c r="D34" s="55">
        <f>SUM(D13:D33)</f>
        <v>386</v>
      </c>
      <c r="E34" s="55"/>
      <c r="F34" s="55">
        <f>SUM(F13:F33)</f>
        <v>3017.9450000000002</v>
      </c>
      <c r="G34" s="56">
        <f>SUM(G13:G33)</f>
        <v>3170</v>
      </c>
    </row>
  </sheetData>
  <mergeCells count="10">
    <mergeCell ref="B3:B6"/>
    <mergeCell ref="B8:F8"/>
    <mergeCell ref="F1:G1"/>
    <mergeCell ref="D31:D32"/>
    <mergeCell ref="E27:E32"/>
    <mergeCell ref="F27:F32"/>
    <mergeCell ref="G27:G32"/>
    <mergeCell ref="E21:E25"/>
    <mergeCell ref="F21:F25"/>
    <mergeCell ref="G21:G25"/>
  </mergeCells>
  <pageMargins left="0.17" right="0.12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BOŞ</vt:lpstr>
      <vt:lpstr>ÇEKİ LİSTESİ</vt:lpstr>
      <vt:lpstr>PACKING LIST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2023-02-20T09:09:20Z</cp:lastPrinted>
  <dcterms:created xsi:type="dcterms:W3CDTF">2019-05-22T13:01:37Z</dcterms:created>
  <dcterms:modified xsi:type="dcterms:W3CDTF">2023-02-21T15:11:35Z</dcterms:modified>
</cp:coreProperties>
</file>